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..DATA TRIDHARMA PT\risetmu-2024\PENELITIAN RISETMU-2024-2025\"/>
    </mc:Choice>
  </mc:AlternateContent>
  <xr:revisionPtr revIDLastSave="0" documentId="8_{13BC6B4C-5863-440A-B04B-4DF9D8B8334B}" xr6:coauthVersionLast="47" xr6:coauthVersionMax="47" xr10:uidLastSave="{00000000-0000-0000-0000-000000000000}"/>
  <bookViews>
    <workbookView xWindow="-120" yWindow="-120" windowWidth="20730" windowHeight="11310" activeTab="1" xr2:uid="{67841164-EC6A-4F18-ADA4-D681AEB9155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I37" i="1"/>
  <c r="C38" i="1" s="1"/>
  <c r="H37" i="1"/>
  <c r="G37" i="1"/>
  <c r="F37" i="1"/>
  <c r="E37" i="1"/>
  <c r="D37" i="1"/>
  <c r="C37" i="1"/>
  <c r="I36" i="1"/>
  <c r="I35" i="1"/>
  <c r="I34" i="1"/>
  <c r="H30" i="1"/>
  <c r="G30" i="1"/>
  <c r="F30" i="1"/>
  <c r="E30" i="1"/>
  <c r="D30" i="1"/>
  <c r="I30" i="1" s="1"/>
  <c r="C31" i="1" s="1"/>
  <c r="C30" i="1"/>
  <c r="I29" i="1"/>
  <c r="I28" i="1"/>
  <c r="I27" i="1"/>
  <c r="I26" i="1"/>
  <c r="H22" i="1"/>
  <c r="G22" i="1"/>
  <c r="F22" i="1"/>
  <c r="E22" i="1"/>
  <c r="D22" i="1"/>
  <c r="I22" i="1" s="1"/>
  <c r="C23" i="1" s="1"/>
  <c r="C22" i="1"/>
  <c r="I21" i="1"/>
  <c r="I20" i="1"/>
  <c r="I19" i="1"/>
  <c r="H15" i="1"/>
  <c r="G15" i="1"/>
  <c r="F15" i="1"/>
  <c r="E15" i="1"/>
  <c r="D15" i="1"/>
  <c r="C15" i="1"/>
  <c r="I15" i="1" s="1"/>
  <c r="C16" i="1" s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<sst xmlns="http://schemas.openxmlformats.org/spreadsheetml/2006/main" count="71" uniqueCount="50">
  <si>
    <t>REKAPITULASI EXPERT REVIEW: MATERI</t>
  </si>
  <si>
    <t>No</t>
  </si>
  <si>
    <t>Aspek Materi/ Isi</t>
  </si>
  <si>
    <t>Jumlah</t>
  </si>
  <si>
    <t>Skor Validitas</t>
  </si>
  <si>
    <t>Kriteria Validitas</t>
  </si>
  <si>
    <t>Aspek penyajian bahasa</t>
  </si>
  <si>
    <t>Aspek format</t>
  </si>
  <si>
    <t>Aspek grafika</t>
  </si>
  <si>
    <t>Kesimpulan</t>
  </si>
  <si>
    <t xml:space="preserve">Item Pertanyaan </t>
  </si>
  <si>
    <t>Terdapat tujuan pada setiap materi yang disajikan dan mudah difahami</t>
  </si>
  <si>
    <t>Materi yang disajikan relevan dengan analisis kebutuhan</t>
  </si>
  <si>
    <t>Penyampaian materi konsisten dengan pokok bahasan</t>
  </si>
  <si>
    <t>Terdapat petunjuk langkah-langkah penjelasan materi yang mudah difahami dan dilaksanakan</t>
  </si>
  <si>
    <t>Isi materi yang disajikan lengkap dan mudah difahami</t>
  </si>
  <si>
    <t>Menyediakan gambar atau ilustrasi yang mendukung kejelasan materi</t>
  </si>
  <si>
    <t>Menyediakan soal dan jawaban yang digunakan untuk mengukur tingkat penguasaan materi</t>
  </si>
  <si>
    <t>Tersedia informasi tentang referensi yang mendukung materi pembelajaran</t>
  </si>
  <si>
    <t>Materi yang disampaikan menggunakan bahasa sederhana dan sesuai kaidah EYD.</t>
  </si>
  <si>
    <t>Penyajian gambar/foto/audiovisual dapat membantu memahami materi</t>
  </si>
  <si>
    <t>Bahasa yang digunakan komunikatif dan mudah difahami</t>
  </si>
  <si>
    <t>Sistematika penyajian dalam bab, sub bab secara konsisten</t>
  </si>
  <si>
    <t>Tampilan cover menarik</t>
  </si>
  <si>
    <t>Pemilihan ukuran huruf, warna dan gambar sesuai</t>
  </si>
  <si>
    <t>Kualitas tampilan gambar/foto baik</t>
  </si>
  <si>
    <t>Expert</t>
  </si>
  <si>
    <t>Kespro-Nursing1</t>
  </si>
  <si>
    <t>Sangat  valid</t>
  </si>
  <si>
    <t>Kespro Nursing2</t>
  </si>
  <si>
    <t>Sangat Valid</t>
  </si>
  <si>
    <t>Psikolog</t>
  </si>
  <si>
    <t>Pengelola Program</t>
  </si>
  <si>
    <t>Kespro-Bidan</t>
  </si>
  <si>
    <t>Feto-maternal</t>
  </si>
  <si>
    <t>Rata-rata</t>
  </si>
  <si>
    <t>Tampilan booklet secara umum menarik</t>
  </si>
  <si>
    <t>Tulisan  dalam modul jelas, mudah dibaca dan dimengerti</t>
  </si>
  <si>
    <t>E-BUKU PINTAR "GIRING NANTING HAMIL"</t>
  </si>
  <si>
    <t>REKAPITULASI EXPERT JUDGMENT : MEDIA</t>
  </si>
  <si>
    <t>E. Promkes</t>
  </si>
  <si>
    <t>E. Komunikasi</t>
  </si>
  <si>
    <t>Tampilan warna pada modul menarik dan tidak mengacaukan dalam memahami materi</t>
  </si>
  <si>
    <t>Tampilan warna pada tulisan mempermudah dalam mengingat materi</t>
  </si>
  <si>
    <t>Modul menggunakan bahasa Indonesia yang baik dan benar</t>
  </si>
  <si>
    <t>Penggunaan font (jenis dan ukuran huruf) sudah sesuai dan mudah untuk dibaca oleh pengguna</t>
  </si>
  <si>
    <t>Suara jelas dan mengarahkan pada pemirsa untuk ingin tahu dan melakukan tindakan</t>
  </si>
  <si>
    <t>Content modul mudah untuk difahami</t>
  </si>
  <si>
    <t>Adanya efek warna pada booklet  menarik</t>
  </si>
  <si>
    <t>MEDIA: E-BUKU PINTAR GIRING NANTING 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</si>
</sst>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43" fontId="0" fillId="0" borderId="0" xfId="1" applyNumberFormat="1" applyFont="1"/>
    <xf numFmtId="43" fontId="0" fillId="0" borderId="1" xfId="1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BD10-DF14-4B3B-927D-888A8ED2CD3D}">
  <dimension ref="A1:I41"/>
  <sheetViews>
    <sheetView workbookViewId="0">
      <selection activeCell="F44" sqref="F44"/>
    </sheetView>
  </sheetViews>
  <sheetFormatPr defaultRowHeight="15" x14ac:dyDescent="0.25"/>
  <cols>
    <col min="9" max="9" width="9.140625" style="2"/>
  </cols>
  <sheetData>
    <row r="1" spans="1:9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5">
      <c r="A2" s="5" t="s">
        <v>38</v>
      </c>
      <c r="B2" s="5"/>
      <c r="C2" s="5"/>
      <c r="D2" s="5"/>
      <c r="E2" s="5"/>
      <c r="F2" s="5"/>
      <c r="G2" s="5"/>
      <c r="H2" s="5"/>
      <c r="I2" s="5"/>
    </row>
    <row r="4" spans="1:9" x14ac:dyDescent="0.25">
      <c r="A4" s="1" t="s">
        <v>1</v>
      </c>
      <c r="B4" s="1" t="s">
        <v>10</v>
      </c>
      <c r="C4" s="8" t="s">
        <v>26</v>
      </c>
      <c r="D4" s="9"/>
      <c r="E4" s="9"/>
      <c r="F4" s="9"/>
      <c r="G4" s="9"/>
      <c r="H4" s="10"/>
      <c r="I4" s="3" t="s">
        <v>35</v>
      </c>
    </row>
    <row r="5" spans="1:9" x14ac:dyDescent="0.25">
      <c r="A5" s="1"/>
      <c r="B5" s="1"/>
      <c r="C5" s="1" t="s">
        <v>27</v>
      </c>
      <c r="D5" s="1" t="s">
        <v>29</v>
      </c>
      <c r="E5" s="1" t="s">
        <v>31</v>
      </c>
      <c r="F5" s="1" t="s">
        <v>32</v>
      </c>
      <c r="G5" s="1" t="s">
        <v>33</v>
      </c>
      <c r="H5" s="1" t="s">
        <v>34</v>
      </c>
      <c r="I5" s="3"/>
    </row>
    <row r="6" spans="1:9" x14ac:dyDescent="0.25">
      <c r="A6" s="4" t="s">
        <v>2</v>
      </c>
      <c r="B6" s="1"/>
      <c r="C6" s="1"/>
      <c r="D6" s="1"/>
      <c r="E6" s="1"/>
      <c r="F6" s="1"/>
      <c r="G6" s="1"/>
      <c r="H6" s="1"/>
      <c r="I6" s="3"/>
    </row>
    <row r="7" spans="1:9" x14ac:dyDescent="0.25">
      <c r="A7" s="1">
        <v>1</v>
      </c>
      <c r="B7" s="1" t="s">
        <v>11</v>
      </c>
      <c r="C7" s="1">
        <v>4</v>
      </c>
      <c r="D7" s="1">
        <v>4</v>
      </c>
      <c r="E7" s="1">
        <v>3</v>
      </c>
      <c r="F7" s="1">
        <v>4</v>
      </c>
      <c r="G7" s="1">
        <v>4</v>
      </c>
      <c r="H7" s="1">
        <v>4</v>
      </c>
      <c r="I7" s="3">
        <f>(C7+D7+E7+H7+F7+G7)/6</f>
        <v>3.8333333333333335</v>
      </c>
    </row>
    <row r="8" spans="1:9" x14ac:dyDescent="0.25">
      <c r="A8" s="1">
        <v>2</v>
      </c>
      <c r="B8" s="1" t="s">
        <v>12</v>
      </c>
      <c r="C8" s="1">
        <v>4</v>
      </c>
      <c r="D8" s="1">
        <v>4</v>
      </c>
      <c r="E8" s="1">
        <v>3</v>
      </c>
      <c r="F8" s="1">
        <v>4</v>
      </c>
      <c r="G8" s="1">
        <v>4</v>
      </c>
      <c r="H8" s="1">
        <v>4</v>
      </c>
      <c r="I8" s="3">
        <f t="shared" ref="I8:I15" si="0">(C8+D8+E8+H8+F8+G8)/6</f>
        <v>3.8333333333333335</v>
      </c>
    </row>
    <row r="9" spans="1:9" x14ac:dyDescent="0.25">
      <c r="A9" s="1">
        <v>3</v>
      </c>
      <c r="B9" s="1" t="s">
        <v>13</v>
      </c>
      <c r="C9" s="1">
        <v>4</v>
      </c>
      <c r="D9" s="1">
        <v>4</v>
      </c>
      <c r="E9" s="1">
        <v>3</v>
      </c>
      <c r="F9" s="1">
        <v>4</v>
      </c>
      <c r="G9" s="1">
        <v>4</v>
      </c>
      <c r="H9" s="1">
        <v>4</v>
      </c>
      <c r="I9" s="3">
        <f t="shared" si="0"/>
        <v>3.8333333333333335</v>
      </c>
    </row>
    <row r="10" spans="1:9" x14ac:dyDescent="0.25">
      <c r="A10" s="1">
        <v>4</v>
      </c>
      <c r="B10" s="1" t="s">
        <v>14</v>
      </c>
      <c r="C10" s="1">
        <v>3</v>
      </c>
      <c r="D10" s="1">
        <v>4</v>
      </c>
      <c r="E10" s="1">
        <v>3</v>
      </c>
      <c r="F10" s="1">
        <v>4</v>
      </c>
      <c r="G10" s="1">
        <v>4</v>
      </c>
      <c r="H10" s="1">
        <v>4</v>
      </c>
      <c r="I10" s="3">
        <f t="shared" si="0"/>
        <v>3.6666666666666665</v>
      </c>
    </row>
    <row r="11" spans="1:9" x14ac:dyDescent="0.25">
      <c r="A11" s="1">
        <v>5</v>
      </c>
      <c r="B11" s="1" t="s">
        <v>15</v>
      </c>
      <c r="C11" s="1">
        <v>3</v>
      </c>
      <c r="D11" s="1">
        <v>4</v>
      </c>
      <c r="E11" s="1">
        <v>4</v>
      </c>
      <c r="F11" s="1">
        <v>4</v>
      </c>
      <c r="G11" s="1">
        <v>3</v>
      </c>
      <c r="H11" s="1">
        <v>4</v>
      </c>
      <c r="I11" s="3">
        <f t="shared" si="0"/>
        <v>3.6666666666666665</v>
      </c>
    </row>
    <row r="12" spans="1:9" x14ac:dyDescent="0.25">
      <c r="A12" s="1">
        <v>6</v>
      </c>
      <c r="B12" s="1" t="s">
        <v>16</v>
      </c>
      <c r="C12" s="1">
        <v>4</v>
      </c>
      <c r="D12" s="1">
        <v>4</v>
      </c>
      <c r="E12" s="1">
        <v>4</v>
      </c>
      <c r="F12" s="1">
        <v>2</v>
      </c>
      <c r="G12" s="1">
        <v>4</v>
      </c>
      <c r="H12" s="1">
        <v>4</v>
      </c>
      <c r="I12" s="3">
        <f t="shared" si="0"/>
        <v>3.6666666666666665</v>
      </c>
    </row>
    <row r="13" spans="1:9" x14ac:dyDescent="0.25">
      <c r="A13" s="1">
        <v>7</v>
      </c>
      <c r="B13" s="1" t="s">
        <v>17</v>
      </c>
      <c r="C13" s="1">
        <v>3</v>
      </c>
      <c r="D13" s="1">
        <v>4</v>
      </c>
      <c r="E13" s="1">
        <v>3</v>
      </c>
      <c r="F13" s="1">
        <v>4</v>
      </c>
      <c r="G13" s="1">
        <v>4</v>
      </c>
      <c r="H13" s="1">
        <v>4</v>
      </c>
      <c r="I13" s="3">
        <f t="shared" si="0"/>
        <v>3.6666666666666665</v>
      </c>
    </row>
    <row r="14" spans="1:9" x14ac:dyDescent="0.25">
      <c r="A14" s="1">
        <v>8</v>
      </c>
      <c r="B14" s="1" t="s">
        <v>18</v>
      </c>
      <c r="C14" s="1">
        <v>4</v>
      </c>
      <c r="D14" s="1">
        <v>4</v>
      </c>
      <c r="E14" s="1">
        <v>4</v>
      </c>
      <c r="F14" s="1">
        <v>4</v>
      </c>
      <c r="G14" s="1">
        <v>4</v>
      </c>
      <c r="H14" s="1">
        <v>4</v>
      </c>
      <c r="I14" s="3">
        <f t="shared" si="0"/>
        <v>4</v>
      </c>
    </row>
    <row r="15" spans="1:9" x14ac:dyDescent="0.25">
      <c r="A15" s="1" t="s">
        <v>3</v>
      </c>
      <c r="B15" s="1"/>
      <c r="C15" s="1">
        <f>SUM(C7:C14)</f>
        <v>29</v>
      </c>
      <c r="D15" s="1">
        <f t="shared" ref="D15:H15" si="1">SUM(D7:D14)</f>
        <v>32</v>
      </c>
      <c r="E15" s="1">
        <f t="shared" si="1"/>
        <v>27</v>
      </c>
      <c r="F15" s="1">
        <f t="shared" si="1"/>
        <v>30</v>
      </c>
      <c r="G15" s="1">
        <f t="shared" si="1"/>
        <v>31</v>
      </c>
      <c r="H15" s="1">
        <f t="shared" si="1"/>
        <v>32</v>
      </c>
      <c r="I15" s="3">
        <f t="shared" si="0"/>
        <v>30.166666666666668</v>
      </c>
    </row>
    <row r="16" spans="1:9" x14ac:dyDescent="0.25">
      <c r="A16" s="1" t="s">
        <v>4</v>
      </c>
      <c r="B16" s="1"/>
      <c r="C16" s="11">
        <f>(I15/32)*100</f>
        <v>94.270833333333343</v>
      </c>
      <c r="D16" s="12"/>
      <c r="E16" s="12"/>
      <c r="F16" s="12"/>
      <c r="G16" s="12"/>
      <c r="H16" s="12"/>
      <c r="I16" s="13"/>
    </row>
    <row r="17" spans="1:9" x14ac:dyDescent="0.25">
      <c r="A17" s="1" t="s">
        <v>5</v>
      </c>
      <c r="B17" s="1"/>
      <c r="C17" s="8" t="s">
        <v>28</v>
      </c>
      <c r="D17" s="9"/>
      <c r="E17" s="9"/>
      <c r="F17" s="9"/>
      <c r="G17" s="9"/>
      <c r="H17" s="9"/>
      <c r="I17" s="10"/>
    </row>
    <row r="18" spans="1:9" x14ac:dyDescent="0.25">
      <c r="A18" s="4" t="s">
        <v>6</v>
      </c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>
        <v>9</v>
      </c>
      <c r="B19" s="1" t="s">
        <v>19</v>
      </c>
      <c r="C19" s="1">
        <v>4</v>
      </c>
      <c r="D19" s="1">
        <v>4</v>
      </c>
      <c r="E19" s="1">
        <v>3</v>
      </c>
      <c r="F19" s="1">
        <v>4</v>
      </c>
      <c r="G19" s="1">
        <v>3</v>
      </c>
      <c r="H19" s="1">
        <v>4</v>
      </c>
      <c r="I19" s="3">
        <f t="shared" ref="I19:I22" si="2">(C19+D19+E19+H19+F19+G19)/6</f>
        <v>3.6666666666666665</v>
      </c>
    </row>
    <row r="20" spans="1:9" x14ac:dyDescent="0.25">
      <c r="A20" s="1">
        <v>10</v>
      </c>
      <c r="B20" s="1" t="s">
        <v>20</v>
      </c>
      <c r="C20" s="1">
        <v>4</v>
      </c>
      <c r="D20" s="1">
        <v>4</v>
      </c>
      <c r="E20" s="1">
        <v>3</v>
      </c>
      <c r="F20" s="1">
        <v>2</v>
      </c>
      <c r="G20" s="1">
        <v>4</v>
      </c>
      <c r="H20" s="1">
        <v>2</v>
      </c>
      <c r="I20" s="3">
        <f t="shared" si="2"/>
        <v>3.1666666666666665</v>
      </c>
    </row>
    <row r="21" spans="1:9" x14ac:dyDescent="0.25">
      <c r="A21" s="1">
        <v>11</v>
      </c>
      <c r="B21" s="1" t="s">
        <v>21</v>
      </c>
      <c r="C21" s="1">
        <v>3</v>
      </c>
      <c r="D21" s="1">
        <v>4</v>
      </c>
      <c r="E21" s="1">
        <v>3</v>
      </c>
      <c r="F21" s="1">
        <v>4</v>
      </c>
      <c r="G21" s="1">
        <v>4</v>
      </c>
      <c r="H21" s="1">
        <v>4</v>
      </c>
      <c r="I21" s="3">
        <f t="shared" si="2"/>
        <v>3.6666666666666665</v>
      </c>
    </row>
    <row r="22" spans="1:9" x14ac:dyDescent="0.25">
      <c r="A22" s="1" t="s">
        <v>3</v>
      </c>
      <c r="B22" s="1"/>
      <c r="C22" s="1">
        <f>SUM(C19:C21)</f>
        <v>11</v>
      </c>
      <c r="D22" s="1">
        <f t="shared" ref="D22:H22" si="3">SUM(D19:D21)</f>
        <v>12</v>
      </c>
      <c r="E22" s="1">
        <f t="shared" si="3"/>
        <v>9</v>
      </c>
      <c r="F22" s="1">
        <f t="shared" si="3"/>
        <v>10</v>
      </c>
      <c r="G22" s="1">
        <f t="shared" si="3"/>
        <v>11</v>
      </c>
      <c r="H22" s="1">
        <f t="shared" si="3"/>
        <v>10</v>
      </c>
      <c r="I22" s="3">
        <f t="shared" si="2"/>
        <v>10.5</v>
      </c>
    </row>
    <row r="23" spans="1:9" x14ac:dyDescent="0.25">
      <c r="A23" s="1" t="s">
        <v>4</v>
      </c>
      <c r="B23" s="1"/>
      <c r="C23" s="8">
        <f>(I22/12)*100</f>
        <v>87.5</v>
      </c>
      <c r="D23" s="9"/>
      <c r="E23" s="9"/>
      <c r="F23" s="9"/>
      <c r="G23" s="9"/>
      <c r="H23" s="9"/>
      <c r="I23" s="10"/>
    </row>
    <row r="24" spans="1:9" x14ac:dyDescent="0.25">
      <c r="A24" s="1" t="s">
        <v>5</v>
      </c>
      <c r="B24" s="1"/>
      <c r="C24" s="8" t="s">
        <v>28</v>
      </c>
      <c r="D24" s="9"/>
      <c r="E24" s="9"/>
      <c r="F24" s="9"/>
      <c r="G24" s="9"/>
      <c r="H24" s="9"/>
      <c r="I24" s="10"/>
    </row>
    <row r="25" spans="1:9" x14ac:dyDescent="0.25">
      <c r="A25" s="4" t="s">
        <v>7</v>
      </c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>
        <v>12</v>
      </c>
      <c r="B26" s="1" t="s">
        <v>22</v>
      </c>
      <c r="C26" s="1">
        <v>3</v>
      </c>
      <c r="D26" s="1">
        <v>4</v>
      </c>
      <c r="E26" s="1">
        <v>3</v>
      </c>
      <c r="F26" s="1">
        <v>4</v>
      </c>
      <c r="G26" s="1">
        <v>4</v>
      </c>
      <c r="H26" s="1">
        <v>4</v>
      </c>
      <c r="I26" s="3">
        <f t="shared" ref="I26:I30" si="4">(C26+D26+E26+H26+F26+G26)/6</f>
        <v>3.6666666666666665</v>
      </c>
    </row>
    <row r="27" spans="1:9" x14ac:dyDescent="0.25">
      <c r="A27" s="1">
        <v>13</v>
      </c>
      <c r="B27" s="1" t="s">
        <v>23</v>
      </c>
      <c r="C27" s="1">
        <v>4</v>
      </c>
      <c r="D27" s="1">
        <v>3</v>
      </c>
      <c r="E27" s="1">
        <v>2</v>
      </c>
      <c r="F27" s="1">
        <v>3</v>
      </c>
      <c r="G27" s="1">
        <v>4</v>
      </c>
      <c r="H27" s="1">
        <v>4</v>
      </c>
      <c r="I27" s="3">
        <f t="shared" si="4"/>
        <v>3.3333333333333335</v>
      </c>
    </row>
    <row r="28" spans="1:9" x14ac:dyDescent="0.25">
      <c r="A28" s="1">
        <v>14</v>
      </c>
      <c r="B28" s="1" t="s">
        <v>36</v>
      </c>
      <c r="C28" s="1">
        <v>3</v>
      </c>
      <c r="D28" s="1">
        <v>4</v>
      </c>
      <c r="E28" s="1">
        <v>3</v>
      </c>
      <c r="F28" s="1">
        <v>4</v>
      </c>
      <c r="G28" s="1">
        <v>3</v>
      </c>
      <c r="H28" s="1">
        <v>4</v>
      </c>
      <c r="I28" s="3">
        <f t="shared" si="4"/>
        <v>3.5</v>
      </c>
    </row>
    <row r="29" spans="1:9" x14ac:dyDescent="0.25">
      <c r="A29" s="1">
        <v>15</v>
      </c>
      <c r="B29" s="1" t="s">
        <v>20</v>
      </c>
      <c r="C29" s="1">
        <v>4</v>
      </c>
      <c r="D29" s="1">
        <v>4</v>
      </c>
      <c r="E29" s="1">
        <v>3</v>
      </c>
      <c r="F29" s="1">
        <v>3</v>
      </c>
      <c r="G29" s="1">
        <v>4</v>
      </c>
      <c r="H29" s="1">
        <v>4</v>
      </c>
      <c r="I29" s="3">
        <f t="shared" si="4"/>
        <v>3.6666666666666665</v>
      </c>
    </row>
    <row r="30" spans="1:9" x14ac:dyDescent="0.25">
      <c r="A30" s="1" t="s">
        <v>3</v>
      </c>
      <c r="B30" s="1"/>
      <c r="C30" s="1">
        <f>SUM(C26:C29)</f>
        <v>14</v>
      </c>
      <c r="D30" s="1">
        <f t="shared" ref="D30:H30" si="5">SUM(D26:D29)</f>
        <v>15</v>
      </c>
      <c r="E30" s="1">
        <f t="shared" si="5"/>
        <v>11</v>
      </c>
      <c r="F30" s="1">
        <f t="shared" si="5"/>
        <v>14</v>
      </c>
      <c r="G30" s="1">
        <f t="shared" si="5"/>
        <v>15</v>
      </c>
      <c r="H30" s="1">
        <f t="shared" si="5"/>
        <v>16</v>
      </c>
      <c r="I30" s="3">
        <f t="shared" si="4"/>
        <v>14.166666666666666</v>
      </c>
    </row>
    <row r="31" spans="1:9" x14ac:dyDescent="0.25">
      <c r="A31" s="1" t="s">
        <v>4</v>
      </c>
      <c r="B31" s="1"/>
      <c r="C31" s="11">
        <f>(I30/16)*100</f>
        <v>88.541666666666657</v>
      </c>
      <c r="D31" s="12"/>
      <c r="E31" s="12"/>
      <c r="F31" s="12"/>
      <c r="G31" s="12"/>
      <c r="H31" s="12"/>
      <c r="I31" s="13"/>
    </row>
    <row r="32" spans="1:9" x14ac:dyDescent="0.25">
      <c r="A32" s="1" t="s">
        <v>5</v>
      </c>
      <c r="B32" s="1"/>
      <c r="C32" s="8" t="s">
        <v>28</v>
      </c>
      <c r="D32" s="9"/>
      <c r="E32" s="9"/>
      <c r="F32" s="9"/>
      <c r="G32" s="9"/>
      <c r="H32" s="9"/>
      <c r="I32" s="10"/>
    </row>
    <row r="33" spans="1:9" x14ac:dyDescent="0.25">
      <c r="A33" s="4" t="s">
        <v>8</v>
      </c>
      <c r="B33" s="1"/>
      <c r="C33" s="1"/>
      <c r="D33" s="1"/>
      <c r="E33" s="1"/>
      <c r="F33" s="1"/>
      <c r="G33" s="1"/>
      <c r="H33" s="1"/>
      <c r="I33" s="3"/>
    </row>
    <row r="34" spans="1:9" x14ac:dyDescent="0.25">
      <c r="A34" s="1">
        <v>16</v>
      </c>
      <c r="B34" s="1" t="s">
        <v>37</v>
      </c>
      <c r="C34" s="1">
        <v>4</v>
      </c>
      <c r="D34" s="1">
        <v>3</v>
      </c>
      <c r="E34" s="1">
        <v>3</v>
      </c>
      <c r="F34" s="1">
        <v>4</v>
      </c>
      <c r="G34" s="1">
        <v>4</v>
      </c>
      <c r="H34" s="1">
        <v>4</v>
      </c>
      <c r="I34" s="3">
        <f t="shared" ref="I34:I37" si="6">(C34+D34+E34+H34+F34+G34)/6</f>
        <v>3.6666666666666665</v>
      </c>
    </row>
    <row r="35" spans="1:9" x14ac:dyDescent="0.25">
      <c r="A35" s="1">
        <v>17</v>
      </c>
      <c r="B35" s="1" t="s">
        <v>24</v>
      </c>
      <c r="C35" s="1">
        <v>3</v>
      </c>
      <c r="D35" s="1">
        <v>3</v>
      </c>
      <c r="E35" s="1">
        <v>2</v>
      </c>
      <c r="F35" s="1">
        <v>4</v>
      </c>
      <c r="G35" s="1">
        <v>4</v>
      </c>
      <c r="H35" s="1">
        <v>4</v>
      </c>
      <c r="I35" s="3">
        <f t="shared" si="6"/>
        <v>3.3333333333333335</v>
      </c>
    </row>
    <row r="36" spans="1:9" x14ac:dyDescent="0.25">
      <c r="A36" s="1">
        <v>18</v>
      </c>
      <c r="B36" s="1" t="s">
        <v>25</v>
      </c>
      <c r="C36" s="1">
        <v>4</v>
      </c>
      <c r="D36" s="1">
        <v>4</v>
      </c>
      <c r="E36" s="1">
        <v>3</v>
      </c>
      <c r="F36" s="1">
        <v>3</v>
      </c>
      <c r="G36" s="1">
        <v>3</v>
      </c>
      <c r="H36" s="1">
        <v>4</v>
      </c>
      <c r="I36" s="3">
        <f t="shared" si="6"/>
        <v>3.5</v>
      </c>
    </row>
    <row r="37" spans="1:9" x14ac:dyDescent="0.25">
      <c r="A37" s="1" t="s">
        <v>3</v>
      </c>
      <c r="B37" s="1"/>
      <c r="C37" s="1">
        <f>SUM(C34:C36)</f>
        <v>11</v>
      </c>
      <c r="D37" s="1">
        <f t="shared" ref="D37:H37" si="7">SUM(D34:D36)</f>
        <v>10</v>
      </c>
      <c r="E37" s="1">
        <f t="shared" si="7"/>
        <v>8</v>
      </c>
      <c r="F37" s="1">
        <f t="shared" si="7"/>
        <v>11</v>
      </c>
      <c r="G37" s="1">
        <f t="shared" si="7"/>
        <v>11</v>
      </c>
      <c r="H37" s="1">
        <f t="shared" si="7"/>
        <v>12</v>
      </c>
      <c r="I37" s="3">
        <f t="shared" si="6"/>
        <v>10.5</v>
      </c>
    </row>
    <row r="38" spans="1:9" x14ac:dyDescent="0.25">
      <c r="A38" s="1" t="s">
        <v>4</v>
      </c>
      <c r="B38" s="1"/>
      <c r="C38" s="8">
        <f>(I37/12)*100</f>
        <v>87.5</v>
      </c>
      <c r="D38" s="9"/>
      <c r="E38" s="9"/>
      <c r="F38" s="9"/>
      <c r="G38" s="9"/>
      <c r="H38" s="9"/>
      <c r="I38" s="10"/>
    </row>
    <row r="39" spans="1:9" x14ac:dyDescent="0.25">
      <c r="A39" s="1" t="s">
        <v>5</v>
      </c>
      <c r="B39" s="1"/>
      <c r="C39" s="8" t="s">
        <v>28</v>
      </c>
      <c r="D39" s="9"/>
      <c r="E39" s="9"/>
      <c r="F39" s="9"/>
      <c r="G39" s="9"/>
      <c r="H39" s="9"/>
      <c r="I39" s="10"/>
    </row>
    <row r="40" spans="1:9" x14ac:dyDescent="0.25">
      <c r="A40" s="1" t="s">
        <v>9</v>
      </c>
      <c r="B40" s="1"/>
      <c r="C40" s="11">
        <f>(C16+C23+C31+C38)/4</f>
        <v>89.453125</v>
      </c>
      <c r="D40" s="12"/>
      <c r="E40" s="12"/>
      <c r="F40" s="12"/>
      <c r="G40" s="12"/>
      <c r="H40" s="12"/>
      <c r="I40" s="13"/>
    </row>
    <row r="41" spans="1:9" x14ac:dyDescent="0.25">
      <c r="C41" s="8" t="s">
        <v>28</v>
      </c>
      <c r="D41" s="9"/>
      <c r="E41" s="9"/>
      <c r="F41" s="9"/>
      <c r="G41" s="9"/>
      <c r="H41" s="9"/>
      <c r="I41" s="10"/>
    </row>
  </sheetData>
  <mergeCells count="13">
    <mergeCell ref="C41:I41"/>
    <mergeCell ref="A1:I1"/>
    <mergeCell ref="C4:H4"/>
    <mergeCell ref="C16:I16"/>
    <mergeCell ref="C39:I39"/>
    <mergeCell ref="C40:I40"/>
    <mergeCell ref="C38:I38"/>
    <mergeCell ref="C32:I32"/>
    <mergeCell ref="C31:I31"/>
    <mergeCell ref="C24:I24"/>
    <mergeCell ref="C23:I23"/>
    <mergeCell ref="C17:I17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9B12-C713-439C-95DD-401B93575EA3}">
  <dimension ref="A1:E15"/>
  <sheetViews>
    <sheetView tabSelected="1" workbookViewId="0">
      <selection activeCell="H6" sqref="H6"/>
    </sheetView>
  </sheetViews>
  <sheetFormatPr defaultRowHeight="15" x14ac:dyDescent="0.25"/>
  <cols>
    <col min="2" max="2" width="58.140625" customWidth="1"/>
    <col min="3" max="3" width="11" customWidth="1"/>
    <col min="4" max="4" width="7.28515625" customWidth="1"/>
    <col min="5" max="5" width="7.140625" customWidth="1"/>
  </cols>
  <sheetData>
    <row r="1" spans="1:5" x14ac:dyDescent="0.25">
      <c r="A1" s="5" t="s">
        <v>39</v>
      </c>
      <c r="B1" s="5"/>
      <c r="C1" s="5"/>
      <c r="D1" s="5"/>
      <c r="E1" s="5"/>
    </row>
    <row r="2" spans="1:5" x14ac:dyDescent="0.25">
      <c r="A2" s="5" t="s">
        <v>49</v>
      </c>
      <c r="B2" s="5"/>
      <c r="C2" s="5"/>
      <c r="D2" s="5"/>
      <c r="E2" s="5"/>
    </row>
    <row r="4" spans="1:5" x14ac:dyDescent="0.25">
      <c r="A4" s="6" t="s">
        <v>1</v>
      </c>
      <c r="B4" s="6" t="s">
        <v>10</v>
      </c>
      <c r="C4" s="6" t="s">
        <v>26</v>
      </c>
      <c r="D4" s="7" t="s">
        <v>35</v>
      </c>
      <c r="E4" s="7"/>
    </row>
    <row r="5" spans="1:5" x14ac:dyDescent="0.25">
      <c r="A5" s="1"/>
      <c r="B5" s="1"/>
      <c r="C5" s="1" t="s">
        <v>40</v>
      </c>
      <c r="D5" s="7" t="s">
        <v>41</v>
      </c>
      <c r="E5" s="7"/>
    </row>
    <row r="6" spans="1:5" ht="30" x14ac:dyDescent="0.25">
      <c r="A6" s="1">
        <v>1</v>
      </c>
      <c r="B6" s="14" t="s">
        <v>42</v>
      </c>
      <c r="C6" s="6">
        <v>4</v>
      </c>
      <c r="D6" s="6">
        <v>4</v>
      </c>
      <c r="E6" s="6">
        <v>4</v>
      </c>
    </row>
    <row r="7" spans="1:5" ht="30" x14ac:dyDescent="0.25">
      <c r="A7" s="1">
        <v>2</v>
      </c>
      <c r="B7" s="14" t="s">
        <v>43</v>
      </c>
      <c r="C7" s="6">
        <v>4</v>
      </c>
      <c r="D7" s="6">
        <v>4</v>
      </c>
      <c r="E7" s="6">
        <v>4</v>
      </c>
    </row>
    <row r="8" spans="1:5" x14ac:dyDescent="0.25">
      <c r="A8" s="1">
        <v>3</v>
      </c>
      <c r="B8" s="15" t="s">
        <v>44</v>
      </c>
      <c r="C8" s="6">
        <v>4</v>
      </c>
      <c r="D8" s="6">
        <v>3</v>
      </c>
      <c r="E8" s="6">
        <v>3.5</v>
      </c>
    </row>
    <row r="9" spans="1:5" ht="30" x14ac:dyDescent="0.25">
      <c r="A9" s="1">
        <v>4</v>
      </c>
      <c r="B9" s="14" t="s">
        <v>45</v>
      </c>
      <c r="C9" s="6">
        <v>4</v>
      </c>
      <c r="D9" s="6">
        <v>4</v>
      </c>
      <c r="E9" s="6">
        <v>4</v>
      </c>
    </row>
    <row r="10" spans="1:5" x14ac:dyDescent="0.25">
      <c r="A10" s="1">
        <v>5</v>
      </c>
      <c r="B10" s="1" t="s">
        <v>47</v>
      </c>
      <c r="C10" s="6">
        <v>3</v>
      </c>
      <c r="D10" s="6">
        <v>4</v>
      </c>
      <c r="E10" s="6">
        <v>3.5</v>
      </c>
    </row>
    <row r="11" spans="1:5" x14ac:dyDescent="0.25">
      <c r="A11" s="1">
        <v>6</v>
      </c>
      <c r="B11" s="1" t="s">
        <v>48</v>
      </c>
      <c r="C11" s="6">
        <v>3</v>
      </c>
      <c r="D11" s="6">
        <v>4</v>
      </c>
      <c r="E11" s="6">
        <v>3.5</v>
      </c>
    </row>
    <row r="12" spans="1:5" ht="30" x14ac:dyDescent="0.25">
      <c r="A12" s="1">
        <v>7</v>
      </c>
      <c r="B12" s="14" t="s">
        <v>46</v>
      </c>
      <c r="C12" s="6">
        <v>4</v>
      </c>
      <c r="D12" s="6">
        <v>4</v>
      </c>
      <c r="E12" s="6">
        <v>4</v>
      </c>
    </row>
    <row r="13" spans="1:5" x14ac:dyDescent="0.25">
      <c r="A13" s="1" t="s">
        <v>3</v>
      </c>
      <c r="B13" s="1"/>
      <c r="C13" s="6">
        <v>26</v>
      </c>
      <c r="D13" s="6">
        <v>27</v>
      </c>
      <c r="E13" s="6">
        <v>26.5</v>
      </c>
    </row>
    <row r="14" spans="1:5" x14ac:dyDescent="0.25">
      <c r="A14" s="1" t="s">
        <v>4</v>
      </c>
      <c r="B14" s="1"/>
      <c r="C14" s="16">
        <v>94.642857142857139</v>
      </c>
      <c r="D14" s="16"/>
      <c r="E14" s="16"/>
    </row>
    <row r="15" spans="1:5" x14ac:dyDescent="0.25">
      <c r="A15" s="1" t="s">
        <v>5</v>
      </c>
      <c r="B15" s="1"/>
      <c r="C15" s="17" t="s">
        <v>30</v>
      </c>
      <c r="D15" s="17"/>
      <c r="E15" s="17"/>
    </row>
  </sheetData>
  <mergeCells count="6">
    <mergeCell ref="D5:E5"/>
    <mergeCell ref="D4:E4"/>
    <mergeCell ref="C14:E14"/>
    <mergeCell ref="C15:E15"/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2025-04-28T18:33:35Z</dcterms:created>
  <dcterms:modified xsi:type="dcterms:W3CDTF">2025-04-28T18:47:02Z</dcterms:modified>
</cp:coreProperties>
</file>